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Лист1" sheetId="1" r:id="rId1"/>
    <sheet name="ф.1.1" sheetId="2" r:id="rId2"/>
    <sheet name="ф.1.2" sheetId="3" r:id="rId3"/>
    <sheet name="ф.2.1" sheetId="4" r:id="rId4"/>
    <sheet name="ф.2.3" sheetId="5" r:id="rId5"/>
  </sheets>
  <externalReferences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максимальное значение по гр.4 формы 1.1</t>
        </r>
      </text>
    </comment>
    <comment ref="B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формула №1 методических указаний приказ от 14 окт 2013г. №718 Минестерства энергетики РФ.</t>
        </r>
      </text>
    </comment>
  </commentList>
</comments>
</file>

<file path=xl/sharedStrings.xml><?xml version="1.0" encoding="utf-8"?>
<sst xmlns="http://schemas.openxmlformats.org/spreadsheetml/2006/main" count="205" uniqueCount="98">
  <si>
    <t>и качества поставляемых товаров и оказываемых услуг</t>
  </si>
  <si>
    <t>Обосновывающие данные для расчета *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</si>
  <si>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</si>
  <si>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</si>
  <si>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</si>
  <si>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</si>
  <si>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</si>
  <si>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Значение</t>
  </si>
  <si>
    <t>Зависимость</t>
  </si>
  <si>
    <t>-</t>
  </si>
  <si>
    <t>в том числе по критериям:</t>
  </si>
  <si>
    <t>прямая</t>
  </si>
  <si>
    <t>в том числе:</t>
  </si>
  <si>
    <t>а) регламенты оказания услуг и рассмотрения обращений заявителей и потребителей услуг, шт.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</si>
  <si>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</si>
  <si>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</si>
  <si>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2. Степень удовлетворения обращений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</si>
  <si>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</si>
  <si>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</si>
  <si>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 xml:space="preserve">              </t>
  </si>
  <si>
    <t xml:space="preserve">Информация, раскрываемая в соответствии с пунктом 11 подпункт «л» </t>
  </si>
  <si>
    <t xml:space="preserve">« Стандартов раскрытия информации субъектами оптового и розничных рынков электрической энергии» </t>
  </si>
  <si>
    <t>О качестве обслуживания потребителей услуг сетевой организации</t>
  </si>
  <si>
    <t xml:space="preserve"> утвержденных постановлением Правительства РФ от 21.04.2004г. № 24 </t>
  </si>
  <si>
    <t>Директор</t>
  </si>
  <si>
    <t>ООО "Мурманская судоверфь-Энергосеть"</t>
  </si>
  <si>
    <t>Приложение N 2</t>
  </si>
  <si>
    <t>к методическим указаниям по расчету уровня надежности</t>
  </si>
  <si>
    <t xml:space="preserve">(общероссийской) электрической сетью и </t>
  </si>
  <si>
    <t>Форма 2.1 - Расчет значения индикатора информативности</t>
  </si>
  <si>
    <t>территориальных сетевых организаций</t>
  </si>
  <si>
    <t>(утв. Приказом №718 Минэнерго РФ от 14 октября 2013г.)</t>
  </si>
  <si>
    <t>Параметр (показатель), характеризующий индикатор</t>
  </si>
  <si>
    <t>Ф / П * 100, %</t>
  </si>
  <si>
    <t>Оценочный балл</t>
  </si>
  <si>
    <t>Примечание</t>
  </si>
  <si>
    <t>фактическое (Ф) 2015</t>
  </si>
  <si>
    <t>плановое (П) 2016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</si>
  <si>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</si>
  <si>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среднеарифметическое п.1.1. и п.1.2.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</si>
  <si>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</si>
  <si>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</si>
  <si>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20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</si>
  <si>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</si>
  <si>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</si>
  <si>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</si>
  <si>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</si>
  <si>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</si>
  <si>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среднеарифметическое п.2.1., п.2.2. и п.2.3.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</si>
  <si>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</si>
  <si>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</si>
  <si>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</si>
  <si>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</si>
  <si>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</si>
  <si>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</si>
  <si>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</si>
  <si>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среднеарифметическое п.6.1. и п.6.2.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</si>
  <si>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</si>
  <si>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</si>
  <si>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 информативности</t>
  </si>
  <si>
    <t>среднеарифметическое п.1, п.2, п.3, п.4, п.5 и п.6</t>
  </si>
  <si>
    <t>Григорьев Ю.С.</t>
  </si>
  <si>
    <t>Форма 1.1 - Журнал учета текущей информации о прекращении передачи электрической энергии для потребителей</t>
  </si>
  <si>
    <t>услуг электросетевой организации за 2015 год</t>
  </si>
  <si>
    <t>№ мес.</t>
  </si>
  <si>
    <t>Продолжительность прекращения, час.</t>
  </si>
  <si>
    <t>Оперативный журнал</t>
  </si>
  <si>
    <t>Итого</t>
  </si>
  <si>
    <t>* В том числе на основе базы актов расследования технологических нарушений (ТН) за соответствующий месяц.</t>
  </si>
  <si>
    <t>Форма 1.2  -  Расчет показателя средней продолжительности прекращений передачи электрической энергии</t>
  </si>
  <si>
    <t>Максимальное за расчетный период г. число точек присоединения (максимальное значение по гр. 4 формы 1.1)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</si>
  <si>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 (сумма по гр. 3 формы 1.1)</t>
    </r>
  </si>
  <si>
    <t>(должность)                                                                                             (Ф.И.О.)</t>
  </si>
  <si>
    <t>Форма 2.3 - Расчет значения индикатора результативности обратной связи</t>
  </si>
  <si>
    <t>фактическое (Ф</t>
  </si>
  <si>
    <t>плановое (П)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</si>
  <si>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</si>
  <si>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среднеарифметическое п.2.1., п.2.2., п.2.3., п.2.4., п.2.5. и п.2.6.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</si>
  <si>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</si>
  <si>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</si>
  <si>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</si>
  <si>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</si>
  <si>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</si>
  <si>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</si>
  <si>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</si>
  <si>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среднеарифметическое п.3.1. и п.3.2.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</si>
  <si>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</si>
  <si>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</si>
  <si>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</si>
  <si>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</si>
  <si>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</si>
  <si>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</si>
  <si>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среднеарифметическое п.5.1. и п.5.2.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</si>
  <si>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</si>
  <si>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%,</t>
  </si>
  <si>
    <t>6. Итого по индикатору результативности обратной связи</t>
  </si>
  <si>
    <t>среднеарифметическое п.1, п.2, п.3, п.4, и п.5</t>
  </si>
  <si>
    <t>*Расчет производится при наличии в территориальной сетевой организации Системы автоинформирования (голосовая, СМС и другим способом).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</si>
</sst>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8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Antique Olive Compact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62"/>
      <name val="Times New Roman"/>
      <family val="1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sz val="11"/>
      <color indexed="62"/>
      <name val="Times New Roman"/>
      <family val="1"/>
    </font>
    <font>
      <sz val="11"/>
      <color indexed="5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53" applyNumberFormat="1" applyFont="1" applyBorder="1" applyAlignment="1">
      <alignment horizontal="left"/>
      <protection/>
    </xf>
    <xf numFmtId="0" fontId="27" fillId="0" borderId="0" xfId="53" applyFont="1" applyAlignment="1">
      <alignment horizontal="left" vertical="center"/>
      <protection/>
    </xf>
    <xf numFmtId="0" fontId="5" fillId="0" borderId="0" xfId="53" applyFont="1">
      <alignment/>
      <protection/>
    </xf>
    <xf numFmtId="0" fontId="1" fillId="0" borderId="0" xfId="53" applyNumberFormat="1" applyFont="1" applyBorder="1" applyAlignment="1">
      <alignment horizontal="left"/>
      <protection/>
    </xf>
    <xf numFmtId="0" fontId="1" fillId="0" borderId="0" xfId="53" applyFont="1" applyAlignment="1">
      <alignment horizontal="left" vertical="center"/>
      <protection/>
    </xf>
    <xf numFmtId="0" fontId="5" fillId="0" borderId="0" xfId="53" applyFont="1" applyAlignment="1">
      <alignment horizontal="left"/>
      <protection/>
    </xf>
    <xf numFmtId="0" fontId="28" fillId="0" borderId="0" xfId="53" applyFont="1" applyAlignment="1">
      <alignment/>
      <protection/>
    </xf>
    <xf numFmtId="0" fontId="28" fillId="0" borderId="0" xfId="53" applyFont="1" applyFill="1" applyBorder="1" applyAlignment="1">
      <alignment horizontal="left"/>
      <protection/>
    </xf>
    <xf numFmtId="0" fontId="5" fillId="0" borderId="0" xfId="53" applyFont="1" applyBorder="1">
      <alignment/>
      <protection/>
    </xf>
    <xf numFmtId="0" fontId="5" fillId="0" borderId="0" xfId="53" applyFont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top"/>
      <protection/>
    </xf>
    <xf numFmtId="0" fontId="1" fillId="0" borderId="10" xfId="53" applyFont="1" applyFill="1" applyBorder="1" applyAlignment="1">
      <alignment wrapText="1"/>
      <protection/>
    </xf>
    <xf numFmtId="0" fontId="5" fillId="0" borderId="10" xfId="53" applyFont="1" applyBorder="1" applyAlignment="1">
      <alignment horizontal="center"/>
      <protection/>
    </xf>
    <xf numFmtId="0" fontId="30" fillId="0" borderId="10" xfId="53" applyFont="1" applyBorder="1" applyAlignment="1">
      <alignment horizontal="center"/>
      <protection/>
    </xf>
    <xf numFmtId="0" fontId="29" fillId="0" borderId="10" xfId="53" applyFont="1" applyBorder="1" applyAlignment="1">
      <alignment wrapText="1"/>
      <protection/>
    </xf>
    <xf numFmtId="49" fontId="5" fillId="0" borderId="10" xfId="53" applyNumberFormat="1" applyFont="1" applyBorder="1" applyAlignment="1">
      <alignment horizontal="center"/>
      <protection/>
    </xf>
    <xf numFmtId="0" fontId="31" fillId="0" borderId="10" xfId="53" applyFont="1" applyBorder="1" applyAlignment="1">
      <alignment horizontal="center"/>
      <protection/>
    </xf>
    <xf numFmtId="1" fontId="5" fillId="0" borderId="10" xfId="53" applyNumberFormat="1" applyFont="1" applyBorder="1" applyAlignment="1">
      <alignment horizontal="center"/>
      <protection/>
    </xf>
    <xf numFmtId="0" fontId="32" fillId="0" borderId="10" xfId="53" applyFont="1" applyBorder="1" applyAlignment="1">
      <alignment horizontal="center"/>
      <protection/>
    </xf>
    <xf numFmtId="0" fontId="1" fillId="0" borderId="10" xfId="53" applyFont="1" applyBorder="1" applyAlignment="1">
      <alignment wrapText="1"/>
      <protection/>
    </xf>
    <xf numFmtId="0" fontId="5" fillId="0" borderId="10" xfId="53" applyFont="1" applyFill="1" applyBorder="1" applyAlignment="1">
      <alignment horizontal="center"/>
      <protection/>
    </xf>
    <xf numFmtId="0" fontId="30" fillId="0" borderId="10" xfId="53" applyFont="1" applyFill="1" applyBorder="1" applyAlignment="1">
      <alignment horizontal="center"/>
      <protection/>
    </xf>
    <xf numFmtId="0" fontId="33" fillId="0" borderId="10" xfId="53" applyFont="1" applyFill="1" applyBorder="1" applyAlignment="1">
      <alignment wrapText="1"/>
      <protection/>
    </xf>
    <xf numFmtId="0" fontId="34" fillId="0" borderId="10" xfId="53" applyFont="1" applyBorder="1" applyAlignment="1">
      <alignment horizontal="center"/>
      <protection/>
    </xf>
    <xf numFmtId="0" fontId="1" fillId="0" borderId="11" xfId="53" applyFont="1" applyBorder="1" applyAlignment="1">
      <alignment/>
      <protection/>
    </xf>
    <xf numFmtId="0" fontId="1" fillId="0" borderId="11" xfId="53" applyFont="1" applyBorder="1">
      <alignment/>
      <protection/>
    </xf>
    <xf numFmtId="0" fontId="1" fillId="0" borderId="0" xfId="53" applyFont="1">
      <alignment/>
      <protection/>
    </xf>
    <xf numFmtId="0" fontId="1" fillId="0" borderId="0" xfId="53" applyFont="1" applyBorder="1" applyAlignment="1">
      <alignment vertical="top"/>
      <protection/>
    </xf>
    <xf numFmtId="0" fontId="1" fillId="0" borderId="0" xfId="53" applyFont="1" applyAlignment="1">
      <alignment horizontal="center" vertical="center"/>
      <protection/>
    </xf>
    <xf numFmtId="0" fontId="28" fillId="0" borderId="0" xfId="53" applyNumberFormat="1" applyFont="1" applyBorder="1" applyAlignment="1">
      <alignment horizontal="left"/>
      <protection/>
    </xf>
    <xf numFmtId="0" fontId="28" fillId="0" borderId="0" xfId="53" applyFont="1" applyFill="1" applyBorder="1" applyAlignment="1">
      <alignment horizontal="center"/>
      <protection/>
    </xf>
    <xf numFmtId="0" fontId="5" fillId="0" borderId="10" xfId="53" applyNumberFormat="1" applyFont="1" applyBorder="1" applyAlignment="1">
      <alignment horizontal="center" vertical="center" wrapText="1"/>
      <protection/>
    </xf>
    <xf numFmtId="0" fontId="29" fillId="0" borderId="10" xfId="53" applyNumberFormat="1" applyFont="1" applyBorder="1" applyAlignment="1">
      <alignment horizontal="center" vertical="top"/>
      <protection/>
    </xf>
    <xf numFmtId="0" fontId="1" fillId="0" borderId="10" xfId="53" applyNumberFormat="1" applyFont="1" applyBorder="1" applyAlignment="1">
      <alignment horizontal="center"/>
      <protection/>
    </xf>
    <xf numFmtId="0" fontId="1" fillId="0" borderId="10" xfId="53" applyNumberFormat="1" applyFont="1" applyFill="1" applyBorder="1" applyAlignment="1">
      <alignment wrapText="1"/>
      <protection/>
    </xf>
    <xf numFmtId="0" fontId="2" fillId="0" borderId="10" xfId="53" applyNumberFormat="1" applyFont="1" applyFill="1" applyBorder="1" applyAlignment="1">
      <alignment horizontal="center"/>
      <protection/>
    </xf>
    <xf numFmtId="0" fontId="5" fillId="0" borderId="10" xfId="53" applyNumberFormat="1" applyFont="1" applyBorder="1" applyAlignment="1">
      <alignment horizontal="center"/>
      <protection/>
    </xf>
    <xf numFmtId="0" fontId="5" fillId="0" borderId="10" xfId="53" applyNumberFormat="1" applyFont="1" applyBorder="1" applyAlignment="1">
      <alignment horizontal="left"/>
      <protection/>
    </xf>
    <xf numFmtId="0" fontId="35" fillId="0" borderId="10" xfId="53" applyNumberFormat="1" applyFont="1" applyBorder="1" applyAlignment="1">
      <alignment horizontal="center"/>
      <protection/>
    </xf>
    <xf numFmtId="0" fontId="5" fillId="0" borderId="0" xfId="53" applyNumberFormat="1" applyFont="1" applyBorder="1" applyAlignment="1">
      <alignment/>
      <protection/>
    </xf>
    <xf numFmtId="0" fontId="1" fillId="0" borderId="0" xfId="53" applyFont="1" applyBorder="1" applyAlignment="1">
      <alignment/>
      <protection/>
    </xf>
    <xf numFmtId="0" fontId="1" fillId="0" borderId="0" xfId="53" applyFont="1" applyBorder="1" applyAlignment="1">
      <alignment horizontal="right" vertical="top"/>
      <protection/>
    </xf>
    <xf numFmtId="0" fontId="2" fillId="0" borderId="11" xfId="53" applyNumberFormat="1" applyFont="1" applyBorder="1" applyAlignment="1">
      <alignment horizontal="left"/>
      <protection/>
    </xf>
    <xf numFmtId="0" fontId="2" fillId="0" borderId="0" xfId="53" applyNumberFormat="1" applyFont="1" applyBorder="1" applyAlignment="1">
      <alignment horizontal="left"/>
      <protection/>
    </xf>
    <xf numFmtId="0" fontId="29" fillId="0" borderId="0" xfId="53" applyNumberFormat="1" applyFont="1" applyBorder="1" applyAlignment="1">
      <alignment horizontal="left"/>
      <protection/>
    </xf>
    <xf numFmtId="0" fontId="3" fillId="0" borderId="0" xfId="53" applyNumberFormat="1" applyFont="1" applyBorder="1" applyAlignment="1">
      <alignment horizontal="center"/>
      <protection/>
    </xf>
    <xf numFmtId="0" fontId="5" fillId="0" borderId="0" xfId="53" applyFont="1" applyFill="1" applyBorder="1" applyAlignment="1">
      <alignment horizontal="left"/>
      <protection/>
    </xf>
    <xf numFmtId="0" fontId="1" fillId="0" borderId="0" xfId="53" applyNumberFormat="1" applyFont="1" applyBorder="1" applyAlignment="1">
      <alignment horizontal="center" vertical="top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0" fontId="26" fillId="0" borderId="10" xfId="53" applyBorder="1" applyAlignment="1">
      <alignment horizontal="center" vertical="center"/>
      <protection/>
    </xf>
    <xf numFmtId="0" fontId="36" fillId="0" borderId="10" xfId="53" applyNumberFormat="1" applyFont="1" applyBorder="1" applyAlignment="1">
      <alignment horizontal="center" vertical="center"/>
      <protection/>
    </xf>
    <xf numFmtId="168" fontId="26" fillId="0" borderId="10" xfId="53" applyNumberFormat="1" applyBorder="1" applyAlignment="1">
      <alignment horizontal="center" vertical="center"/>
      <protection/>
    </xf>
    <xf numFmtId="0" fontId="2" fillId="0" borderId="0" xfId="53" applyFont="1" applyAlignment="1">
      <alignment horizontal="left"/>
      <protection/>
    </xf>
    <xf numFmtId="0" fontId="2" fillId="0" borderId="11" xfId="53" applyFont="1" applyBorder="1" applyAlignment="1">
      <alignment/>
      <protection/>
    </xf>
    <xf numFmtId="0" fontId="5" fillId="0" borderId="11" xfId="53" applyFont="1" applyBorder="1">
      <alignment/>
      <protection/>
    </xf>
    <xf numFmtId="0" fontId="1" fillId="0" borderId="0" xfId="53" applyFont="1" applyBorder="1" applyAlignment="1">
      <alignment horizontal="left" vertical="top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/>
      <protection/>
    </xf>
    <xf numFmtId="0" fontId="5" fillId="0" borderId="0" xfId="53" applyFont="1" applyFill="1" applyBorder="1" applyAlignment="1">
      <alignment/>
      <protection/>
    </xf>
    <xf numFmtId="0" fontId="39" fillId="0" borderId="10" xfId="53" applyFont="1" applyBorder="1" applyAlignment="1">
      <alignment horizontal="center"/>
      <protection/>
    </xf>
    <xf numFmtId="0" fontId="29" fillId="0" borderId="10" xfId="53" applyFont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41;&#1052;&#1045;&#1053;\&#1076;&#1083;&#1103;%20&#1048;&#1088;&#1099;\&#1052;&#1057;&#1042;-&#1069;&#1085;&#1077;&#1088;&#1075;&#1086;&#1089;&#1077;&#1090;&#1100;\&#1050;&#1072;&#1095;&#1077;&#1089;&#1090;&#1074;&#1086;%20&#1086;&#1073;&#1089;&#1083;&#1091;&#1078;&#1080;&#1074;&#1072;&#1085;&#1080;&#1103;%20&#1052;&#1057;&#1042;-&#1069;&#1085;&#1077;&#1088;&#1075;&#1086;&#1089;&#1077;&#1090;&#1100;\&#1056;&#1072;&#1089;&#1095;&#1077;&#1090;%20&#1082;&#1072;&#1095;&#1077;&#1089;&#1090;&#1074;&#1072;%20&#1052;&#1057;&#1042;-&#1069;&#1085;&#1077;&#1088;&#1075;&#1086;&#1089;&#1077;&#1090;&#1100;%20&#1089;%202015&#1075;&#1086;&#1076;&#1072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ф.1.1"/>
      <sheetName val="ф.1.2"/>
      <sheetName val="ф.1.3"/>
      <sheetName val="ф.2.1"/>
      <sheetName val="ф.2.2"/>
      <sheetName val="ф.2.3"/>
      <sheetName val="ф.2.4"/>
      <sheetName val="ф.3.1"/>
      <sheetName val="ф.3.2"/>
      <sheetName val="ф.3.3"/>
      <sheetName val="ф.4.1"/>
      <sheetName val="ф.4.2"/>
      <sheetName val="ф.8.1"/>
      <sheetName val="ф.8.3"/>
      <sheetName val="Лист1"/>
    </sheetNames>
    <sheetDataSet>
      <sheetData sheetId="1">
        <row r="19">
          <cell r="C19">
            <v>285.49</v>
          </cell>
          <cell r="D19">
            <v>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zoomScalePageLayoutView="0" workbookViewId="0" topLeftCell="A1">
      <selection activeCell="S8" sqref="S8"/>
    </sheetView>
  </sheetViews>
  <sheetFormatPr defaultColWidth="9.00390625" defaultRowHeight="12.75"/>
  <sheetData>
    <row r="1" ht="15.75">
      <c r="B1" s="1" t="s">
        <v>20</v>
      </c>
    </row>
    <row r="2" ht="15.75">
      <c r="B2" s="1" t="s">
        <v>21</v>
      </c>
    </row>
    <row r="3" ht="15.75">
      <c r="B3" s="1" t="s">
        <v>23</v>
      </c>
    </row>
    <row r="4" ht="15.75">
      <c r="B4" s="1"/>
    </row>
    <row r="5" ht="15.75">
      <c r="B5" s="1"/>
    </row>
    <row r="6" spans="2:10" ht="18">
      <c r="B6" s="2" t="s">
        <v>22</v>
      </c>
      <c r="C6" s="2"/>
      <c r="D6" s="2"/>
      <c r="E6" s="2"/>
      <c r="F6" s="2"/>
      <c r="G6" s="2"/>
      <c r="H6" s="2"/>
      <c r="I6" s="2"/>
      <c r="J6" s="3"/>
    </row>
    <row r="7" spans="2:10" ht="18">
      <c r="B7" s="2" t="s">
        <v>19</v>
      </c>
      <c r="C7" s="2"/>
      <c r="D7" s="2" t="s">
        <v>25</v>
      </c>
      <c r="E7" s="2"/>
      <c r="F7" s="2"/>
      <c r="G7" s="2"/>
      <c r="H7" s="2"/>
      <c r="I7" s="2"/>
      <c r="J7" s="3"/>
    </row>
    <row r="8" spans="2:10" ht="18">
      <c r="B8" s="2"/>
      <c r="C8" s="2"/>
      <c r="D8" s="2"/>
      <c r="E8" s="2"/>
      <c r="F8" s="2"/>
      <c r="G8" s="2"/>
      <c r="H8" s="2"/>
      <c r="I8" s="2"/>
      <c r="J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E27"/>
  <sheetViews>
    <sheetView zoomScale="130" zoomScaleNormal="130" zoomScalePageLayoutView="0" workbookViewId="0" topLeftCell="A1">
      <pane xSplit="23910" topLeftCell="R1" activePane="topLeft" state="split"/>
      <selection pane="topLeft" activeCell="B24" sqref="B24"/>
      <selection pane="topRight" activeCell="R1" sqref="R1"/>
    </sheetView>
  </sheetViews>
  <sheetFormatPr defaultColWidth="9.00390625" defaultRowHeight="12.75"/>
  <cols>
    <col min="1" max="1" width="5.25390625" style="6" customWidth="1"/>
    <col min="2" max="2" width="52.25390625" style="6" customWidth="1"/>
    <col min="3" max="3" width="21.125" style="6" customWidth="1"/>
    <col min="4" max="4" width="22.875" style="6" customWidth="1"/>
    <col min="5" max="5" width="4.75390625" style="6" customWidth="1"/>
    <col min="6" max="16384" width="9.125" style="6" customWidth="1"/>
  </cols>
  <sheetData>
    <row r="1" spans="1:4" ht="12.75">
      <c r="A1" s="4"/>
      <c r="B1" s="4"/>
      <c r="C1" s="34"/>
      <c r="D1" s="34"/>
    </row>
    <row r="2" spans="1:4" ht="12.75">
      <c r="A2" s="35" t="s">
        <v>62</v>
      </c>
      <c r="B2" s="35"/>
      <c r="C2" s="35"/>
      <c r="D2" s="35"/>
    </row>
    <row r="3" spans="1:5" ht="12.75">
      <c r="A3" s="36" t="s">
        <v>63</v>
      </c>
      <c r="B3" s="36"/>
      <c r="C3" s="36"/>
      <c r="D3" s="36"/>
      <c r="E3" s="36"/>
    </row>
    <row r="4" spans="1:4" ht="12.75">
      <c r="A4" s="4"/>
      <c r="B4" s="4"/>
      <c r="C4" s="4"/>
      <c r="D4" s="4"/>
    </row>
    <row r="5" spans="1:4" ht="82.5" customHeight="1">
      <c r="A5" s="37" t="s">
        <v>64</v>
      </c>
      <c r="B5" s="37" t="s">
        <v>1</v>
      </c>
      <c r="C5" s="37" t="s">
        <v>65</v>
      </c>
      <c r="D5" s="37" t="s">
        <v>2</v>
      </c>
    </row>
    <row r="6" spans="1:4" ht="12.75">
      <c r="A6" s="38">
        <v>1</v>
      </c>
      <c r="B6" s="38">
        <v>2</v>
      </c>
      <c r="C6" s="38">
        <v>3</v>
      </c>
      <c r="D6" s="38">
        <v>4</v>
      </c>
    </row>
    <row r="7" spans="1:4" ht="15">
      <c r="A7" s="39">
        <v>1</v>
      </c>
      <c r="B7" s="40" t="s">
        <v>66</v>
      </c>
      <c r="C7" s="41">
        <v>33.51</v>
      </c>
      <c r="D7" s="42">
        <v>175</v>
      </c>
    </row>
    <row r="8" spans="1:4" ht="15">
      <c r="A8" s="39">
        <v>2</v>
      </c>
      <c r="B8" s="40" t="s">
        <v>66</v>
      </c>
      <c r="C8" s="41">
        <v>6.03</v>
      </c>
      <c r="D8" s="42">
        <v>175</v>
      </c>
    </row>
    <row r="9" spans="1:4" ht="15">
      <c r="A9" s="39">
        <v>3</v>
      </c>
      <c r="B9" s="40" t="s">
        <v>66</v>
      </c>
      <c r="C9" s="41">
        <v>4.25</v>
      </c>
      <c r="D9" s="42">
        <v>175</v>
      </c>
    </row>
    <row r="10" spans="1:4" ht="15">
      <c r="A10" s="39">
        <v>4</v>
      </c>
      <c r="B10" s="40" t="s">
        <v>66</v>
      </c>
      <c r="C10" s="41">
        <v>47.85</v>
      </c>
      <c r="D10" s="42">
        <v>175</v>
      </c>
    </row>
    <row r="11" spans="1:4" ht="15">
      <c r="A11" s="39">
        <v>5</v>
      </c>
      <c r="B11" s="40" t="s">
        <v>66</v>
      </c>
      <c r="C11" s="41">
        <v>41.3</v>
      </c>
      <c r="D11" s="42">
        <v>216</v>
      </c>
    </row>
    <row r="12" spans="1:4" ht="15">
      <c r="A12" s="39">
        <v>6</v>
      </c>
      <c r="B12" s="40" t="s">
        <v>66</v>
      </c>
      <c r="C12" s="41">
        <v>3.8</v>
      </c>
      <c r="D12" s="42">
        <v>216</v>
      </c>
    </row>
    <row r="13" spans="1:4" ht="15">
      <c r="A13" s="39">
        <v>7</v>
      </c>
      <c r="B13" s="40" t="s">
        <v>66</v>
      </c>
      <c r="C13" s="41">
        <v>21.4</v>
      </c>
      <c r="D13" s="42">
        <v>216</v>
      </c>
    </row>
    <row r="14" spans="1:4" ht="15">
      <c r="A14" s="39">
        <v>8</v>
      </c>
      <c r="B14" s="40" t="s">
        <v>66</v>
      </c>
      <c r="C14" s="41">
        <v>49.4</v>
      </c>
      <c r="D14" s="42">
        <v>216</v>
      </c>
    </row>
    <row r="15" spans="1:4" ht="15">
      <c r="A15" s="39">
        <v>9</v>
      </c>
      <c r="B15" s="40" t="s">
        <v>66</v>
      </c>
      <c r="C15" s="41">
        <v>61.9</v>
      </c>
      <c r="D15" s="42">
        <v>216</v>
      </c>
    </row>
    <row r="16" spans="1:4" ht="15">
      <c r="A16" s="39">
        <v>10</v>
      </c>
      <c r="B16" s="40" t="s">
        <v>66</v>
      </c>
      <c r="C16" s="41">
        <v>3.83</v>
      </c>
      <c r="D16" s="42">
        <v>216</v>
      </c>
    </row>
    <row r="17" spans="1:4" ht="15">
      <c r="A17" s="39">
        <v>11</v>
      </c>
      <c r="B17" s="40" t="s">
        <v>66</v>
      </c>
      <c r="C17" s="41">
        <v>0.75</v>
      </c>
      <c r="D17" s="42">
        <v>221</v>
      </c>
    </row>
    <row r="18" spans="1:4" ht="15">
      <c r="A18" s="39">
        <v>12</v>
      </c>
      <c r="B18" s="40" t="s">
        <v>66</v>
      </c>
      <c r="C18" s="41">
        <v>11.47</v>
      </c>
      <c r="D18" s="42">
        <v>221</v>
      </c>
    </row>
    <row r="19" spans="1:4" ht="16.5" customHeight="1">
      <c r="A19" s="43"/>
      <c r="B19" s="43" t="s">
        <v>67</v>
      </c>
      <c r="C19" s="44">
        <f>SUM(C7:C18)</f>
        <v>285.49</v>
      </c>
      <c r="D19" s="42">
        <f>MAX(D7:D18)</f>
        <v>221</v>
      </c>
    </row>
    <row r="20" spans="1:4" ht="12.75">
      <c r="A20" s="4"/>
      <c r="B20" s="4"/>
      <c r="C20" s="45"/>
      <c r="D20" s="45"/>
    </row>
    <row r="21" spans="1:5" s="32" customFormat="1" ht="12">
      <c r="A21" s="30" t="s">
        <v>24</v>
      </c>
      <c r="B21" s="30"/>
      <c r="C21" s="31" t="s">
        <v>61</v>
      </c>
      <c r="D21" s="31"/>
      <c r="E21" s="46"/>
    </row>
    <row r="22" spans="1:4" ht="12.75">
      <c r="A22" s="33" t="s">
        <v>3</v>
      </c>
      <c r="C22" s="33" t="s">
        <v>4</v>
      </c>
      <c r="D22" s="47" t="s">
        <v>5</v>
      </c>
    </row>
    <row r="23" spans="1:4" ht="12.75">
      <c r="A23" s="4"/>
      <c r="B23" s="4"/>
      <c r="C23" s="4"/>
      <c r="D23" s="4"/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/>
    </row>
    <row r="26" spans="1:4" ht="15">
      <c r="A26" s="48"/>
      <c r="B26" s="48"/>
      <c r="C26" s="49"/>
      <c r="D26" s="49"/>
    </row>
    <row r="27" spans="1:4" ht="15">
      <c r="A27" s="50" t="s">
        <v>68</v>
      </c>
      <c r="B27" s="49"/>
      <c r="C27" s="49"/>
      <c r="D27" s="49"/>
    </row>
  </sheetData>
  <sheetProtection/>
  <mergeCells count="3">
    <mergeCell ref="C1:D1"/>
    <mergeCell ref="A2:D2"/>
    <mergeCell ref="A3:E3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D11"/>
  <sheetViews>
    <sheetView view="pageBreakPreview" zoomScale="60" zoomScaleNormal="120" zoomScalePageLayoutView="0" workbookViewId="0" topLeftCell="A1">
      <selection activeCell="B6" sqref="B6"/>
    </sheetView>
  </sheetViews>
  <sheetFormatPr defaultColWidth="9.00390625" defaultRowHeight="12.75"/>
  <cols>
    <col min="1" max="1" width="58.75390625" style="6" customWidth="1"/>
    <col min="2" max="2" width="50.125" style="6" customWidth="1"/>
    <col min="3" max="16384" width="9.125" style="6" customWidth="1"/>
  </cols>
  <sheetData>
    <row r="1" spans="1:2" ht="15.75">
      <c r="A1" s="51"/>
      <c r="B1" s="51"/>
    </row>
    <row r="2" spans="1:2" ht="15" customHeight="1">
      <c r="A2" s="35" t="s">
        <v>69</v>
      </c>
      <c r="B2" s="35"/>
    </row>
    <row r="3" spans="1:2" ht="12.75">
      <c r="A3" s="52"/>
      <c r="B3" s="53"/>
    </row>
    <row r="4" spans="1:2" ht="15">
      <c r="A4" s="49"/>
      <c r="B4" s="53"/>
    </row>
    <row r="5" spans="1:2" ht="30">
      <c r="A5" s="54" t="s">
        <v>70</v>
      </c>
      <c r="B5" s="55">
        <f>'[1]ф.1.1'!D19</f>
        <v>221</v>
      </c>
    </row>
    <row r="6" spans="1:2" ht="33.75" customHeight="1">
      <c r="A6" s="54" t="s">
        <v>71</v>
      </c>
      <c r="B6" s="56">
        <f>'[1]ф.1.1'!C19</f>
        <v>285.49</v>
      </c>
    </row>
    <row r="7" spans="1:2" ht="33">
      <c r="A7" s="54" t="s">
        <v>6</v>
      </c>
      <c r="B7" s="57">
        <f>B6/B5</f>
        <v>1.2918099547511313</v>
      </c>
    </row>
    <row r="8" ht="15">
      <c r="A8" s="58"/>
    </row>
    <row r="9" spans="1:2" ht="15">
      <c r="A9" s="59" t="s">
        <v>24</v>
      </c>
      <c r="B9" s="60" t="s">
        <v>61</v>
      </c>
    </row>
    <row r="10" spans="1:4" ht="12.75">
      <c r="A10" s="61" t="s">
        <v>72</v>
      </c>
      <c r="B10" s="62" t="s">
        <v>5</v>
      </c>
      <c r="C10" s="12"/>
      <c r="D10" s="12"/>
    </row>
    <row r="11" spans="3:4" ht="12.75">
      <c r="C11" s="33"/>
      <c r="D11" s="47"/>
    </row>
  </sheetData>
  <sheetProtection/>
  <mergeCells count="2">
    <mergeCell ref="A1:B1"/>
    <mergeCell ref="A2:B2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36"/>
  <sheetViews>
    <sheetView zoomScale="120" zoomScaleNormal="120" zoomScalePageLayoutView="0" workbookViewId="0" topLeftCell="A1">
      <selection activeCell="G7" sqref="G1:G16384"/>
    </sheetView>
  </sheetViews>
  <sheetFormatPr defaultColWidth="9.00390625" defaultRowHeight="12.75"/>
  <cols>
    <col min="1" max="1" width="69.125" style="6" customWidth="1"/>
    <col min="2" max="2" width="7.625" style="6" customWidth="1"/>
    <col min="3" max="3" width="7.00390625" style="6" customWidth="1"/>
    <col min="4" max="4" width="10.125" style="6" customWidth="1"/>
    <col min="5" max="5" width="8.75390625" style="6" customWidth="1"/>
    <col min="6" max="6" width="7.375" style="6" customWidth="1"/>
    <col min="7" max="7" width="16.00390625" style="6" hidden="1" customWidth="1"/>
    <col min="8" max="16384" width="9.125" style="6" customWidth="1"/>
  </cols>
  <sheetData>
    <row r="1" spans="1:7" ht="12.75">
      <c r="A1" s="4"/>
      <c r="B1" s="5" t="s">
        <v>26</v>
      </c>
      <c r="C1" s="5"/>
      <c r="D1" s="5"/>
      <c r="E1" s="5"/>
      <c r="F1" s="5"/>
      <c r="G1" s="5"/>
    </row>
    <row r="2" spans="1:7" ht="12.75">
      <c r="A2" s="4"/>
      <c r="B2" s="7" t="s">
        <v>27</v>
      </c>
      <c r="C2" s="7"/>
      <c r="D2" s="7"/>
      <c r="E2" s="7"/>
      <c r="F2" s="7"/>
      <c r="G2" s="7"/>
    </row>
    <row r="3" spans="1:7" ht="12.75">
      <c r="A3" s="4"/>
      <c r="B3" s="8" t="s">
        <v>0</v>
      </c>
      <c r="C3" s="8"/>
      <c r="D3" s="8"/>
      <c r="E3" s="8"/>
      <c r="F3" s="8"/>
      <c r="G3" s="8"/>
    </row>
    <row r="4" spans="1:7" ht="12.75">
      <c r="A4" s="9"/>
      <c r="B4" s="8" t="s">
        <v>28</v>
      </c>
      <c r="C4" s="8"/>
      <c r="D4" s="8"/>
      <c r="E4" s="8"/>
      <c r="F4" s="8"/>
      <c r="G4" s="8"/>
    </row>
    <row r="5" spans="1:7" ht="12.75">
      <c r="A5" s="10" t="s">
        <v>29</v>
      </c>
      <c r="B5" s="8" t="s">
        <v>30</v>
      </c>
      <c r="C5" s="8"/>
      <c r="D5" s="8"/>
      <c r="E5" s="8"/>
      <c r="F5" s="8"/>
      <c r="G5" s="8"/>
    </row>
    <row r="6" spans="1:7" s="12" customFormat="1" ht="12.75">
      <c r="A6" s="11" t="s">
        <v>25</v>
      </c>
      <c r="B6" s="8" t="s">
        <v>31</v>
      </c>
      <c r="C6" s="8"/>
      <c r="D6" s="8"/>
      <c r="E6" s="8"/>
      <c r="F6" s="8"/>
      <c r="G6" s="8"/>
    </row>
    <row r="7" spans="1:6" ht="12.75" customHeight="1">
      <c r="A7" s="9"/>
      <c r="B7" s="9"/>
      <c r="C7" s="9"/>
      <c r="D7" s="9"/>
      <c r="E7" s="13"/>
      <c r="F7" s="9"/>
    </row>
    <row r="8" spans="1:7" ht="15" customHeight="1">
      <c r="A8" s="14" t="s">
        <v>32</v>
      </c>
      <c r="B8" s="14" t="s">
        <v>7</v>
      </c>
      <c r="C8" s="14"/>
      <c r="D8" s="14" t="s">
        <v>33</v>
      </c>
      <c r="E8" s="14" t="s">
        <v>8</v>
      </c>
      <c r="F8" s="14" t="s">
        <v>34</v>
      </c>
      <c r="G8" s="14" t="s">
        <v>35</v>
      </c>
    </row>
    <row r="9" spans="1:7" ht="38.25">
      <c r="A9" s="14"/>
      <c r="B9" s="15" t="s">
        <v>36</v>
      </c>
      <c r="C9" s="15" t="s">
        <v>37</v>
      </c>
      <c r="D9" s="14"/>
      <c r="E9" s="14"/>
      <c r="F9" s="14"/>
      <c r="G9" s="14"/>
    </row>
    <row r="10" spans="1:7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</row>
    <row r="11" spans="1:7" ht="24.75" customHeight="1">
      <c r="A11" s="17" t="s">
        <v>38</v>
      </c>
      <c r="B11" s="18" t="s">
        <v>9</v>
      </c>
      <c r="C11" s="18" t="s">
        <v>9</v>
      </c>
      <c r="D11" s="18" t="s">
        <v>9</v>
      </c>
      <c r="E11" s="18" t="s">
        <v>9</v>
      </c>
      <c r="F11" s="19">
        <f>(F13+F14)/2</f>
        <v>2</v>
      </c>
      <c r="G11" s="20" t="s">
        <v>39</v>
      </c>
    </row>
    <row r="12" spans="1:7" ht="12.75">
      <c r="A12" s="17" t="s">
        <v>40</v>
      </c>
      <c r="B12" s="18"/>
      <c r="C12" s="18"/>
      <c r="D12" s="18"/>
      <c r="E12" s="18"/>
      <c r="F12" s="18"/>
      <c r="G12" s="20"/>
    </row>
    <row r="13" spans="1:7" ht="24">
      <c r="A13" s="17" t="s">
        <v>41</v>
      </c>
      <c r="B13" s="21" t="s">
        <v>42</v>
      </c>
      <c r="C13" s="21" t="s">
        <v>42</v>
      </c>
      <c r="D13" s="19">
        <f>B13/C13*100</f>
        <v>100</v>
      </c>
      <c r="E13" s="18" t="s">
        <v>11</v>
      </c>
      <c r="F13" s="22">
        <v>2</v>
      </c>
      <c r="G13" s="20"/>
    </row>
    <row r="14" spans="1:7" ht="36">
      <c r="A14" s="17" t="s">
        <v>43</v>
      </c>
      <c r="B14" s="19">
        <f>B16+B17+B18+B19</f>
        <v>4</v>
      </c>
      <c r="C14" s="19">
        <f>C16+C17+C18+C19</f>
        <v>4</v>
      </c>
      <c r="D14" s="19">
        <f>B14/C14*100</f>
        <v>100</v>
      </c>
      <c r="E14" s="18" t="s">
        <v>11</v>
      </c>
      <c r="F14" s="18">
        <v>2</v>
      </c>
      <c r="G14" s="20"/>
    </row>
    <row r="15" spans="1:7" ht="12.75">
      <c r="A15" s="17" t="s">
        <v>12</v>
      </c>
      <c r="B15" s="18"/>
      <c r="C15" s="18"/>
      <c r="D15" s="18"/>
      <c r="E15" s="18"/>
      <c r="F15" s="18"/>
      <c r="G15" s="20"/>
    </row>
    <row r="16" spans="1:7" ht="15.75" customHeight="1">
      <c r="A16" s="17" t="s">
        <v>13</v>
      </c>
      <c r="B16" s="18">
        <v>1</v>
      </c>
      <c r="C16" s="18">
        <v>1</v>
      </c>
      <c r="D16" s="19">
        <f>B16/C16*100</f>
        <v>100</v>
      </c>
      <c r="E16" s="18" t="s">
        <v>9</v>
      </c>
      <c r="F16" s="18"/>
      <c r="G16" s="20"/>
    </row>
    <row r="17" spans="1:7" ht="24">
      <c r="A17" s="17" t="s">
        <v>44</v>
      </c>
      <c r="B17" s="18">
        <v>1</v>
      </c>
      <c r="C17" s="18">
        <v>1</v>
      </c>
      <c r="D17" s="19">
        <f>B17/C17*100</f>
        <v>100</v>
      </c>
      <c r="E17" s="18" t="s">
        <v>9</v>
      </c>
      <c r="F17" s="18"/>
      <c r="G17" s="20"/>
    </row>
    <row r="18" spans="1:7" ht="24" customHeight="1">
      <c r="A18" s="17" t="s">
        <v>45</v>
      </c>
      <c r="B18" s="23">
        <v>1</v>
      </c>
      <c r="C18" s="23">
        <v>1</v>
      </c>
      <c r="D18" s="18">
        <f>B18/C18*100</f>
        <v>100</v>
      </c>
      <c r="E18" s="18" t="s">
        <v>9</v>
      </c>
      <c r="F18" s="18"/>
      <c r="G18" s="20"/>
    </row>
    <row r="19" spans="1:7" ht="24">
      <c r="A19" s="17" t="s">
        <v>46</v>
      </c>
      <c r="B19" s="18">
        <v>1</v>
      </c>
      <c r="C19" s="18">
        <v>1</v>
      </c>
      <c r="D19" s="18">
        <f>B19/C19*100</f>
        <v>100</v>
      </c>
      <c r="E19" s="18" t="s">
        <v>9</v>
      </c>
      <c r="F19" s="18"/>
      <c r="G19" s="20"/>
    </row>
    <row r="20" spans="1:7" ht="27.75" customHeight="1">
      <c r="A20" s="17" t="s">
        <v>47</v>
      </c>
      <c r="B20" s="18" t="s">
        <v>9</v>
      </c>
      <c r="C20" s="18" t="s">
        <v>9</v>
      </c>
      <c r="D20" s="18" t="s">
        <v>9</v>
      </c>
      <c r="E20" s="18" t="s">
        <v>9</v>
      </c>
      <c r="F20" s="19">
        <f>(F22+F23+F24)/3</f>
        <v>2</v>
      </c>
      <c r="G20" s="20" t="s">
        <v>48</v>
      </c>
    </row>
    <row r="21" spans="1:7" ht="12.75">
      <c r="A21" s="17" t="s">
        <v>10</v>
      </c>
      <c r="B21" s="18"/>
      <c r="C21" s="18"/>
      <c r="D21" s="18"/>
      <c r="E21" s="18"/>
      <c r="F21" s="18"/>
      <c r="G21" s="20"/>
    </row>
    <row r="22" spans="1:7" ht="24">
      <c r="A22" s="17" t="s">
        <v>49</v>
      </c>
      <c r="B22" s="18">
        <v>1</v>
      </c>
      <c r="C22" s="18">
        <v>1</v>
      </c>
      <c r="D22" s="19">
        <f>B22/C22*100</f>
        <v>100</v>
      </c>
      <c r="E22" s="18" t="s">
        <v>11</v>
      </c>
      <c r="F22" s="18">
        <v>2</v>
      </c>
      <c r="G22" s="20"/>
    </row>
    <row r="23" spans="1:7" ht="24">
      <c r="A23" s="17" t="s">
        <v>50</v>
      </c>
      <c r="B23" s="18">
        <v>0</v>
      </c>
      <c r="C23" s="18">
        <v>0</v>
      </c>
      <c r="D23" s="24">
        <v>100</v>
      </c>
      <c r="E23" s="18" t="s">
        <v>11</v>
      </c>
      <c r="F23" s="18">
        <v>2</v>
      </c>
      <c r="G23" s="20"/>
    </row>
    <row r="24" spans="1:7" ht="24">
      <c r="A24" s="17" t="s">
        <v>51</v>
      </c>
      <c r="B24" s="18">
        <v>0</v>
      </c>
      <c r="C24" s="18">
        <v>0</v>
      </c>
      <c r="D24" s="24">
        <v>100</v>
      </c>
      <c r="E24" s="18" t="s">
        <v>11</v>
      </c>
      <c r="F24" s="18">
        <v>2</v>
      </c>
      <c r="G24" s="20"/>
    </row>
    <row r="25" spans="1:7" ht="24" customHeight="1">
      <c r="A25" s="25" t="s">
        <v>52</v>
      </c>
      <c r="B25" s="18">
        <v>1</v>
      </c>
      <c r="C25" s="18">
        <v>1</v>
      </c>
      <c r="D25" s="19">
        <f>B25/C25*100</f>
        <v>100</v>
      </c>
      <c r="E25" s="18" t="s">
        <v>11</v>
      </c>
      <c r="F25" s="18">
        <v>2</v>
      </c>
      <c r="G25" s="20"/>
    </row>
    <row r="26" spans="1:7" ht="36">
      <c r="A26" s="25" t="s">
        <v>53</v>
      </c>
      <c r="B26" s="18">
        <v>1</v>
      </c>
      <c r="C26" s="18">
        <v>1</v>
      </c>
      <c r="D26" s="19">
        <f>B26/C26*100</f>
        <v>100</v>
      </c>
      <c r="E26" s="18" t="s">
        <v>11</v>
      </c>
      <c r="F26" s="18">
        <v>2</v>
      </c>
      <c r="G26" s="20"/>
    </row>
    <row r="27" spans="1:7" ht="24">
      <c r="A27" s="25" t="s">
        <v>14</v>
      </c>
      <c r="B27" s="18"/>
      <c r="C27" s="18"/>
      <c r="D27" s="18" t="s">
        <v>9</v>
      </c>
      <c r="E27" s="18" t="s">
        <v>9</v>
      </c>
      <c r="F27" s="19">
        <f>F28</f>
        <v>2</v>
      </c>
      <c r="G27" s="20"/>
    </row>
    <row r="28" spans="1:7" ht="39" customHeight="1">
      <c r="A28" s="25" t="s">
        <v>54</v>
      </c>
      <c r="B28" s="23">
        <v>0</v>
      </c>
      <c r="C28" s="23">
        <v>0</v>
      </c>
      <c r="D28" s="19">
        <v>100</v>
      </c>
      <c r="E28" s="18"/>
      <c r="F28" s="18">
        <v>2</v>
      </c>
      <c r="G28" s="20"/>
    </row>
    <row r="29" spans="1:7" ht="24" customHeight="1">
      <c r="A29" s="25" t="s">
        <v>55</v>
      </c>
      <c r="B29" s="18" t="s">
        <v>9</v>
      </c>
      <c r="C29" s="18" t="s">
        <v>9</v>
      </c>
      <c r="D29" s="18" t="s">
        <v>9</v>
      </c>
      <c r="E29" s="18" t="s">
        <v>9</v>
      </c>
      <c r="F29" s="19">
        <f>(F31+F32)/2</f>
        <v>2</v>
      </c>
      <c r="G29" s="20" t="s">
        <v>56</v>
      </c>
    </row>
    <row r="30" spans="1:7" ht="12.75">
      <c r="A30" s="25" t="s">
        <v>10</v>
      </c>
      <c r="B30" s="18"/>
      <c r="C30" s="18"/>
      <c r="D30" s="18"/>
      <c r="E30" s="18"/>
      <c r="F30" s="18"/>
      <c r="G30" s="20"/>
    </row>
    <row r="31" spans="1:7" ht="36">
      <c r="A31" s="25" t="s">
        <v>57</v>
      </c>
      <c r="B31" s="23">
        <v>0</v>
      </c>
      <c r="C31" s="23">
        <v>0</v>
      </c>
      <c r="D31" s="19">
        <v>100</v>
      </c>
      <c r="E31" s="18" t="s">
        <v>15</v>
      </c>
      <c r="F31" s="26">
        <v>2</v>
      </c>
      <c r="G31" s="20"/>
    </row>
    <row r="32" spans="1:7" ht="48">
      <c r="A32" s="25" t="s">
        <v>58</v>
      </c>
      <c r="B32" s="23">
        <v>0</v>
      </c>
      <c r="C32" s="23">
        <v>0</v>
      </c>
      <c r="D32" s="27">
        <v>100</v>
      </c>
      <c r="E32" s="18" t="s">
        <v>15</v>
      </c>
      <c r="F32" s="26">
        <v>2</v>
      </c>
      <c r="G32" s="20"/>
    </row>
    <row r="33" spans="1:7" ht="33" customHeight="1">
      <c r="A33" s="28" t="s">
        <v>59</v>
      </c>
      <c r="B33" s="18" t="s">
        <v>9</v>
      </c>
      <c r="C33" s="18" t="s">
        <v>9</v>
      </c>
      <c r="D33" s="18" t="s">
        <v>9</v>
      </c>
      <c r="E33" s="18" t="s">
        <v>9</v>
      </c>
      <c r="F33" s="29">
        <f>(F11+F20+F25+F26+F27+F29)/6</f>
        <v>2</v>
      </c>
      <c r="G33" s="20" t="s">
        <v>60</v>
      </c>
    </row>
    <row r="35" spans="1:7" s="32" customFormat="1" ht="12">
      <c r="A35" s="30" t="s">
        <v>24</v>
      </c>
      <c r="B35" s="31" t="s">
        <v>61</v>
      </c>
      <c r="C35" s="31"/>
      <c r="D35" s="31"/>
      <c r="E35" s="30"/>
      <c r="F35" s="31"/>
      <c r="G35" s="31"/>
    </row>
    <row r="36" spans="1:5" ht="12.75">
      <c r="A36" s="33" t="s">
        <v>3</v>
      </c>
      <c r="B36" s="33" t="s">
        <v>4</v>
      </c>
      <c r="E36" s="33" t="s">
        <v>5</v>
      </c>
    </row>
  </sheetData>
  <sheetProtection/>
  <mergeCells count="12">
    <mergeCell ref="A8:A9"/>
    <mergeCell ref="B8:C8"/>
    <mergeCell ref="D8:D9"/>
    <mergeCell ref="E8:E9"/>
    <mergeCell ref="F8:F9"/>
    <mergeCell ref="G8:G9"/>
    <mergeCell ref="B1:G1"/>
    <mergeCell ref="B2:G2"/>
    <mergeCell ref="B3:G3"/>
    <mergeCell ref="B4:G4"/>
    <mergeCell ref="B5:G5"/>
    <mergeCell ref="B6:G6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39"/>
  <sheetViews>
    <sheetView tabSelected="1" zoomScalePageLayoutView="0" workbookViewId="0" topLeftCell="A4">
      <selection activeCell="G7" sqref="G1:G16384"/>
    </sheetView>
  </sheetViews>
  <sheetFormatPr defaultColWidth="9.00390625" defaultRowHeight="12.75"/>
  <cols>
    <col min="1" max="1" width="60.00390625" style="6" customWidth="1"/>
    <col min="2" max="2" width="7.75390625" style="6" customWidth="1"/>
    <col min="3" max="3" width="6.625" style="6" customWidth="1"/>
    <col min="4" max="4" width="8.125" style="6" customWidth="1"/>
    <col min="5" max="5" width="8.625" style="6" customWidth="1"/>
    <col min="6" max="6" width="7.875" style="6" customWidth="1"/>
    <col min="7" max="7" width="17.00390625" style="6" hidden="1" customWidth="1"/>
    <col min="8" max="16384" width="9.125" style="6" customWidth="1"/>
  </cols>
  <sheetData>
    <row r="1" spans="1:7" ht="12.75">
      <c r="A1" s="4"/>
      <c r="B1" s="4"/>
      <c r="C1" s="5" t="s">
        <v>26</v>
      </c>
      <c r="D1" s="5"/>
      <c r="E1" s="5"/>
      <c r="F1" s="5"/>
      <c r="G1" s="5"/>
    </row>
    <row r="2" spans="1:7" ht="12.75">
      <c r="A2" s="4"/>
      <c r="B2" s="4"/>
      <c r="C2" s="7" t="s">
        <v>27</v>
      </c>
      <c r="D2" s="7"/>
      <c r="E2" s="7"/>
      <c r="F2" s="7"/>
      <c r="G2" s="7"/>
    </row>
    <row r="3" spans="1:7" ht="13.5" customHeight="1">
      <c r="A3" s="4"/>
      <c r="B3" s="4"/>
      <c r="C3" s="8" t="s">
        <v>0</v>
      </c>
      <c r="D3" s="8"/>
      <c r="E3" s="8"/>
      <c r="F3" s="8"/>
      <c r="G3" s="8"/>
    </row>
    <row r="4" spans="1:7" ht="12.75">
      <c r="A4" s="9"/>
      <c r="B4" s="9"/>
      <c r="C4" s="8" t="s">
        <v>28</v>
      </c>
      <c r="D4" s="8"/>
      <c r="E4" s="8"/>
      <c r="F4" s="8"/>
      <c r="G4" s="8"/>
    </row>
    <row r="5" spans="1:7" ht="8.25" customHeight="1">
      <c r="A5" s="9"/>
      <c r="B5" s="9"/>
      <c r="C5" s="8" t="s">
        <v>30</v>
      </c>
      <c r="D5" s="8"/>
      <c r="E5" s="8"/>
      <c r="F5" s="8"/>
      <c r="G5" s="8"/>
    </row>
    <row r="6" spans="1:7" ht="12.75">
      <c r="A6" s="10" t="s">
        <v>73</v>
      </c>
      <c r="B6" s="63"/>
      <c r="C6" s="8" t="s">
        <v>31</v>
      </c>
      <c r="D6" s="8"/>
      <c r="E6" s="8"/>
      <c r="F6" s="8"/>
      <c r="G6" s="8"/>
    </row>
    <row r="7" spans="1:7" ht="12.75">
      <c r="A7" s="11" t="s">
        <v>25</v>
      </c>
      <c r="B7" s="64"/>
      <c r="C7" s="64"/>
      <c r="D7" s="64"/>
      <c r="E7" s="64"/>
      <c r="F7" s="64"/>
      <c r="G7" s="12"/>
    </row>
    <row r="8" spans="1:6" ht="9" customHeight="1">
      <c r="A8" s="9"/>
      <c r="B8" s="9"/>
      <c r="C8" s="9"/>
      <c r="D8" s="9"/>
      <c r="E8" s="13"/>
      <c r="F8" s="9"/>
    </row>
    <row r="9" spans="1:7" ht="15" customHeight="1">
      <c r="A9" s="14" t="s">
        <v>32</v>
      </c>
      <c r="B9" s="14" t="s">
        <v>7</v>
      </c>
      <c r="C9" s="14"/>
      <c r="D9" s="14" t="s">
        <v>33</v>
      </c>
      <c r="E9" s="14" t="s">
        <v>8</v>
      </c>
      <c r="F9" s="14" t="s">
        <v>34</v>
      </c>
      <c r="G9" s="14" t="s">
        <v>35</v>
      </c>
    </row>
    <row r="10" spans="1:7" ht="38.25" customHeight="1">
      <c r="A10" s="14"/>
      <c r="B10" s="15" t="s">
        <v>74</v>
      </c>
      <c r="C10" s="15" t="s">
        <v>75</v>
      </c>
      <c r="D10" s="14"/>
      <c r="E10" s="14"/>
      <c r="F10" s="14"/>
      <c r="G10" s="14"/>
    </row>
    <row r="11" spans="1:7" ht="12.7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</row>
    <row r="12" spans="1:7" ht="39" customHeight="1">
      <c r="A12" s="25" t="s">
        <v>76</v>
      </c>
      <c r="B12" s="18">
        <v>1</v>
      </c>
      <c r="C12" s="18">
        <v>1</v>
      </c>
      <c r="D12" s="65">
        <f>B12/C12*100</f>
        <v>100</v>
      </c>
      <c r="E12" s="18" t="s">
        <v>11</v>
      </c>
      <c r="F12" s="18">
        <v>2</v>
      </c>
      <c r="G12" s="66"/>
    </row>
    <row r="13" spans="1:7" ht="33" customHeight="1">
      <c r="A13" s="25" t="s">
        <v>16</v>
      </c>
      <c r="B13" s="18" t="s">
        <v>9</v>
      </c>
      <c r="C13" s="18" t="s">
        <v>9</v>
      </c>
      <c r="D13" s="65" t="s">
        <v>9</v>
      </c>
      <c r="E13" s="18" t="s">
        <v>9</v>
      </c>
      <c r="F13" s="19">
        <f>(F15+F16+F17+F18+F19+F20)/6</f>
        <v>2</v>
      </c>
      <c r="G13" s="20" t="s">
        <v>77</v>
      </c>
    </row>
    <row r="14" spans="1:7" ht="12.75">
      <c r="A14" s="25" t="s">
        <v>10</v>
      </c>
      <c r="B14" s="18"/>
      <c r="C14" s="18"/>
      <c r="D14" s="65"/>
      <c r="E14" s="18"/>
      <c r="F14" s="18"/>
      <c r="G14" s="66"/>
    </row>
    <row r="15" spans="1:7" ht="36.75" customHeight="1">
      <c r="A15" s="25" t="s">
        <v>78</v>
      </c>
      <c r="B15" s="23">
        <v>0</v>
      </c>
      <c r="C15" s="23">
        <v>0</v>
      </c>
      <c r="D15" s="65">
        <v>100</v>
      </c>
      <c r="E15" s="18" t="s">
        <v>15</v>
      </c>
      <c r="F15" s="18">
        <v>2</v>
      </c>
      <c r="G15" s="66"/>
    </row>
    <row r="16" spans="1:7" ht="48">
      <c r="A16" s="25" t="s">
        <v>79</v>
      </c>
      <c r="B16" s="23">
        <v>0</v>
      </c>
      <c r="C16" s="23">
        <v>0</v>
      </c>
      <c r="D16" s="65">
        <v>100</v>
      </c>
      <c r="E16" s="18" t="s">
        <v>11</v>
      </c>
      <c r="F16" s="18">
        <v>2</v>
      </c>
      <c r="G16" s="66"/>
    </row>
    <row r="17" spans="1:7" ht="60">
      <c r="A17" s="25" t="s">
        <v>80</v>
      </c>
      <c r="B17" s="18">
        <v>0</v>
      </c>
      <c r="C17" s="18">
        <v>0</v>
      </c>
      <c r="D17" s="65">
        <v>100</v>
      </c>
      <c r="E17" s="18" t="s">
        <v>15</v>
      </c>
      <c r="F17" s="18">
        <v>2</v>
      </c>
      <c r="G17" s="66"/>
    </row>
    <row r="18" spans="1:7" ht="48.75" customHeight="1">
      <c r="A18" s="25" t="s">
        <v>81</v>
      </c>
      <c r="B18" s="23">
        <v>0</v>
      </c>
      <c r="C18" s="23">
        <v>0</v>
      </c>
      <c r="D18" s="65">
        <v>100</v>
      </c>
      <c r="E18" s="18" t="s">
        <v>15</v>
      </c>
      <c r="F18" s="18">
        <v>2</v>
      </c>
      <c r="G18" s="66"/>
    </row>
    <row r="19" spans="1:7" ht="36" customHeight="1">
      <c r="A19" s="25" t="s">
        <v>82</v>
      </c>
      <c r="B19" s="23">
        <v>0</v>
      </c>
      <c r="C19" s="23">
        <v>0</v>
      </c>
      <c r="D19" s="65">
        <v>100</v>
      </c>
      <c r="E19" s="18" t="s">
        <v>11</v>
      </c>
      <c r="F19" s="18">
        <v>2</v>
      </c>
      <c r="G19" s="66"/>
    </row>
    <row r="20" spans="1:7" ht="23.25" customHeight="1">
      <c r="A20" s="25" t="s">
        <v>83</v>
      </c>
      <c r="B20" s="18">
        <v>0</v>
      </c>
      <c r="C20" s="18">
        <v>0</v>
      </c>
      <c r="D20" s="65">
        <v>100</v>
      </c>
      <c r="E20" s="18" t="s">
        <v>11</v>
      </c>
      <c r="F20" s="18">
        <v>2</v>
      </c>
      <c r="G20" s="66"/>
    </row>
    <row r="21" spans="1:7" ht="22.5">
      <c r="A21" s="25" t="s">
        <v>84</v>
      </c>
      <c r="B21" s="18" t="s">
        <v>9</v>
      </c>
      <c r="C21" s="18" t="s">
        <v>9</v>
      </c>
      <c r="D21" s="65" t="s">
        <v>9</v>
      </c>
      <c r="E21" s="18" t="s">
        <v>9</v>
      </c>
      <c r="F21" s="19">
        <f>(F23+F24)/2</f>
        <v>2</v>
      </c>
      <c r="G21" s="20" t="s">
        <v>85</v>
      </c>
    </row>
    <row r="22" spans="1:7" ht="12.75">
      <c r="A22" s="25" t="s">
        <v>10</v>
      </c>
      <c r="B22" s="18"/>
      <c r="C22" s="18"/>
      <c r="D22" s="65"/>
      <c r="E22" s="18"/>
      <c r="F22" s="18"/>
      <c r="G22" s="66"/>
    </row>
    <row r="23" spans="1:7" ht="24">
      <c r="A23" s="25" t="s">
        <v>86</v>
      </c>
      <c r="B23" s="18">
        <v>10</v>
      </c>
      <c r="C23" s="18">
        <v>10</v>
      </c>
      <c r="D23" s="65">
        <f>B23/C23*100</f>
        <v>100</v>
      </c>
      <c r="E23" s="18" t="s">
        <v>15</v>
      </c>
      <c r="F23" s="18">
        <v>2</v>
      </c>
      <c r="G23" s="66"/>
    </row>
    <row r="24" spans="1:7" ht="38.25" customHeight="1">
      <c r="A24" s="25" t="s">
        <v>87</v>
      </c>
      <c r="B24" s="18" t="s">
        <v>9</v>
      </c>
      <c r="C24" s="18" t="s">
        <v>9</v>
      </c>
      <c r="D24" s="65"/>
      <c r="E24" s="18" t="s">
        <v>11</v>
      </c>
      <c r="F24" s="18">
        <v>2</v>
      </c>
      <c r="G24" s="66"/>
    </row>
    <row r="25" spans="1:7" ht="12.75">
      <c r="A25" s="25" t="s">
        <v>17</v>
      </c>
      <c r="B25" s="23">
        <v>0</v>
      </c>
      <c r="C25" s="23">
        <v>0</v>
      </c>
      <c r="D25" s="65">
        <v>100</v>
      </c>
      <c r="E25" s="18" t="s">
        <v>9</v>
      </c>
      <c r="F25" s="18" t="s">
        <v>9</v>
      </c>
      <c r="G25" s="66"/>
    </row>
    <row r="26" spans="1:7" ht="15" customHeight="1">
      <c r="A26" s="25" t="s">
        <v>18</v>
      </c>
      <c r="B26" s="23">
        <v>0.1</v>
      </c>
      <c r="C26" s="23">
        <v>0.1</v>
      </c>
      <c r="D26" s="65">
        <f>B26/C26*100</f>
        <v>100</v>
      </c>
      <c r="E26" s="18" t="s">
        <v>9</v>
      </c>
      <c r="F26" s="18" t="s">
        <v>9</v>
      </c>
      <c r="G26" s="66"/>
    </row>
    <row r="27" spans="1:7" ht="24">
      <c r="A27" s="25" t="s">
        <v>88</v>
      </c>
      <c r="B27" s="18">
        <v>0</v>
      </c>
      <c r="C27" s="18">
        <v>0</v>
      </c>
      <c r="D27" s="65">
        <v>100</v>
      </c>
      <c r="E27" s="18" t="s">
        <v>9</v>
      </c>
      <c r="F27" s="18" t="s">
        <v>9</v>
      </c>
      <c r="G27" s="66"/>
    </row>
    <row r="28" spans="1:7" ht="24">
      <c r="A28" s="25" t="s">
        <v>89</v>
      </c>
      <c r="B28" s="18"/>
      <c r="C28" s="18"/>
      <c r="D28" s="65"/>
      <c r="E28" s="18" t="s">
        <v>15</v>
      </c>
      <c r="F28" s="19">
        <f>F29/1</f>
        <v>2</v>
      </c>
      <c r="G28" s="66"/>
    </row>
    <row r="29" spans="1:7" ht="36">
      <c r="A29" s="25" t="s">
        <v>90</v>
      </c>
      <c r="B29" s="23">
        <v>0</v>
      </c>
      <c r="C29" s="23">
        <v>0</v>
      </c>
      <c r="D29" s="65">
        <v>100</v>
      </c>
      <c r="E29" s="18"/>
      <c r="F29" s="18">
        <v>2</v>
      </c>
      <c r="G29" s="66"/>
    </row>
    <row r="30" spans="1:7" ht="34.5" customHeight="1">
      <c r="A30" s="25" t="s">
        <v>91</v>
      </c>
      <c r="B30" s="18" t="s">
        <v>9</v>
      </c>
      <c r="C30" s="18" t="s">
        <v>9</v>
      </c>
      <c r="D30" s="65" t="s">
        <v>9</v>
      </c>
      <c r="E30" s="18" t="s">
        <v>9</v>
      </c>
      <c r="F30" s="19">
        <f>(F32+F33)/2</f>
        <v>2</v>
      </c>
      <c r="G30" s="20" t="s">
        <v>92</v>
      </c>
    </row>
    <row r="31" spans="1:7" ht="12.75">
      <c r="A31" s="25" t="s">
        <v>10</v>
      </c>
      <c r="B31" s="18"/>
      <c r="C31" s="18"/>
      <c r="D31" s="65"/>
      <c r="E31" s="18"/>
      <c r="F31" s="18"/>
      <c r="G31" s="66"/>
    </row>
    <row r="32" spans="1:7" ht="25.5" customHeight="1">
      <c r="A32" s="25" t="s">
        <v>93</v>
      </c>
      <c r="B32" s="18">
        <v>3</v>
      </c>
      <c r="C32" s="18">
        <v>3</v>
      </c>
      <c r="D32" s="65">
        <f>B32/C32*100</f>
        <v>100</v>
      </c>
      <c r="E32" s="18" t="s">
        <v>15</v>
      </c>
      <c r="F32" s="18">
        <v>2</v>
      </c>
      <c r="G32" s="66"/>
    </row>
    <row r="33" spans="1:7" ht="60">
      <c r="A33" s="25" t="s">
        <v>94</v>
      </c>
      <c r="B33" s="18">
        <v>0</v>
      </c>
      <c r="C33" s="18">
        <v>0</v>
      </c>
      <c r="D33" s="65">
        <v>100</v>
      </c>
      <c r="E33" s="18" t="s">
        <v>11</v>
      </c>
      <c r="F33" s="18">
        <v>2</v>
      </c>
      <c r="G33" s="66"/>
    </row>
    <row r="34" spans="1:7" ht="22.5">
      <c r="A34" s="28" t="s">
        <v>95</v>
      </c>
      <c r="B34" s="18" t="s">
        <v>9</v>
      </c>
      <c r="C34" s="18" t="s">
        <v>9</v>
      </c>
      <c r="D34" s="18" t="s">
        <v>9</v>
      </c>
      <c r="E34" s="18" t="s">
        <v>9</v>
      </c>
      <c r="F34" s="29">
        <f>(F12+F13+F21+F28+F30)/5</f>
        <v>2</v>
      </c>
      <c r="G34" s="20" t="s">
        <v>96</v>
      </c>
    </row>
    <row r="35" spans="1:6" ht="15">
      <c r="A35" s="58"/>
      <c r="B35" s="58"/>
      <c r="C35" s="58"/>
      <c r="D35" s="58"/>
      <c r="E35" s="58"/>
      <c r="F35" s="58"/>
    </row>
    <row r="36" spans="1:7" s="32" customFormat="1" ht="12">
      <c r="A36" s="30" t="s">
        <v>24</v>
      </c>
      <c r="B36" s="31" t="s">
        <v>61</v>
      </c>
      <c r="C36" s="31"/>
      <c r="D36" s="31"/>
      <c r="E36" s="30"/>
      <c r="F36" s="31"/>
      <c r="G36" s="31"/>
    </row>
    <row r="37" spans="1:5" ht="12.75">
      <c r="A37" s="33" t="s">
        <v>3</v>
      </c>
      <c r="B37" s="33" t="s">
        <v>4</v>
      </c>
      <c r="E37" s="33" t="s">
        <v>5</v>
      </c>
    </row>
    <row r="39" ht="12.75">
      <c r="A39" s="32" t="s">
        <v>97</v>
      </c>
    </row>
  </sheetData>
  <sheetProtection/>
  <mergeCells count="12">
    <mergeCell ref="A9:A10"/>
    <mergeCell ref="B9:C9"/>
    <mergeCell ref="D9:D10"/>
    <mergeCell ref="E9:E10"/>
    <mergeCell ref="F9:F10"/>
    <mergeCell ref="G9:G10"/>
    <mergeCell ref="C1:G1"/>
    <mergeCell ref="C2:G2"/>
    <mergeCell ref="C3:G3"/>
    <mergeCell ref="C4:G4"/>
    <mergeCell ref="C5:G5"/>
    <mergeCell ref="C6:G6"/>
  </mergeCells>
  <printOptions/>
  <pageMargins left="0" right="0" top="0" bottom="0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user7</cp:lastModifiedBy>
  <cp:lastPrinted>2016-02-25T08:27:04Z</cp:lastPrinted>
  <dcterms:created xsi:type="dcterms:W3CDTF">2014-04-25T08:11:06Z</dcterms:created>
  <dcterms:modified xsi:type="dcterms:W3CDTF">2016-02-25T09:13:03Z</dcterms:modified>
  <cp:category/>
  <cp:version/>
  <cp:contentType/>
  <cp:contentStatus/>
</cp:coreProperties>
</file>